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5"/>
  </bookViews>
  <sheets>
    <sheet name="ФХД (стр.1)" sheetId="1" r:id="rId1"/>
    <sheet name="ФХД (стр.2)" sheetId="2" r:id="rId2"/>
    <sheet name="ФХД 2019" sheetId="3" r:id="rId3"/>
    <sheet name="ФХД 2020" sheetId="6" r:id="rId4"/>
    <sheet name="ФХД 2021" sheetId="7" r:id="rId5"/>
    <sheet name="ФХД (стр.5)" sheetId="4" r:id="rId6"/>
    <sheet name="ФХД (стр.6)" sheetId="5" r:id="rId7"/>
  </sheets>
  <definedNames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2019'!$A$36</definedName>
    <definedName name="IS_DOCUMENT" localSheetId="3">'ФХД 2020'!$A$30</definedName>
    <definedName name="IS_DOCUMENT" localSheetId="4">'ФХД 2021'!#REF!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2019'!$N$35</definedName>
    <definedName name="LAST_CELL" localSheetId="3">'ФХД 2020'!#REF!</definedName>
    <definedName name="LAST_CELL" localSheetId="4">'ФХД 2021'!#REF!</definedName>
  </definedNames>
  <calcPr calcId="145621"/>
</workbook>
</file>

<file path=xl/calcChain.xml><?xml version="1.0" encoding="utf-8"?>
<calcChain xmlns="http://schemas.openxmlformats.org/spreadsheetml/2006/main">
  <c r="D37" i="3" l="1"/>
  <c r="J37" i="3"/>
  <c r="D25" i="3"/>
  <c r="F12" i="4" l="1"/>
  <c r="E12" i="4"/>
  <c r="F11" i="4"/>
  <c r="E11" i="4"/>
  <c r="I12" i="4"/>
  <c r="H12" i="4"/>
  <c r="D31" i="7"/>
  <c r="J31" i="7"/>
  <c r="D31" i="6"/>
  <c r="J31" i="6"/>
  <c r="G37" i="3" l="1"/>
  <c r="D28" i="3"/>
  <c r="D27" i="3"/>
  <c r="D26" i="3"/>
  <c r="D24" i="3"/>
  <c r="D23" i="3"/>
  <c r="E37" i="3"/>
  <c r="D12" i="3" l="1"/>
  <c r="D28" i="7" l="1"/>
  <c r="D27" i="7"/>
  <c r="D26" i="7"/>
  <c r="D23" i="7"/>
  <c r="D22" i="7"/>
  <c r="D21" i="7"/>
  <c r="D20" i="7"/>
  <c r="D18" i="7"/>
  <c r="D17" i="7"/>
  <c r="D16" i="7"/>
  <c r="D15" i="7"/>
  <c r="D12" i="7"/>
  <c r="D11" i="7"/>
  <c r="D10" i="7"/>
  <c r="D28" i="6"/>
  <c r="D27" i="6"/>
  <c r="D26" i="6"/>
  <c r="D23" i="6"/>
  <c r="D22" i="6"/>
  <c r="D21" i="6"/>
  <c r="D20" i="6"/>
  <c r="D18" i="6"/>
  <c r="D17" i="6"/>
  <c r="D16" i="6"/>
  <c r="D15" i="6"/>
  <c r="D12" i="6"/>
  <c r="D11" i="6"/>
  <c r="D10" i="6"/>
  <c r="D11" i="4" l="1"/>
  <c r="D10" i="4"/>
  <c r="D22" i="3"/>
  <c r="D21" i="3"/>
  <c r="D19" i="3"/>
  <c r="D18" i="3"/>
  <c r="D17" i="3"/>
  <c r="D16" i="3"/>
  <c r="D13" i="3"/>
  <c r="D11" i="3"/>
  <c r="D10" i="3"/>
  <c r="D32" i="3" l="1"/>
  <c r="D34" i="3" l="1"/>
  <c r="D33" i="3" l="1"/>
  <c r="D29" i="3" l="1"/>
  <c r="G12" i="4"/>
  <c r="D12" i="4"/>
</calcChain>
</file>

<file path=xl/sharedStrings.xml><?xml version="1.0" encoding="utf-8"?>
<sst xmlns="http://schemas.openxmlformats.org/spreadsheetml/2006/main" count="310" uniqueCount="153">
  <si>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</si>
  <si>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</si>
  <si>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</si>
  <si>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</si>
  <si>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</si>
  <si>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</si>
  <si>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</si>
  <si>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</si>
  <si>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</si>
  <si>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</si>
  <si>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</si>
  <si>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</si>
  <si>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</si>
  <si>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</si>
  <si>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</si>
  <si>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</si>
  <si>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</si>
  <si>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</si>
  <si>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</si>
  <si>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</si>
  <si>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</si>
  <si>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"Сретенский культурно-досуговый комплекс"</t>
  </si>
  <si>
    <t>7610053623/761001001</t>
  </si>
  <si>
    <t>21690730</t>
  </si>
  <si>
    <t>12306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</si>
  <si>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</si>
  <si>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</si>
  <si>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</si>
  <si>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</si>
  <si>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</si>
  <si>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</si>
  <si>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</si>
  <si>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</si>
  <si>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</si>
  <si>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</si>
  <si>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</si>
  <si>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</si>
  <si>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</si>
  <si>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Сретенье с., 60 д.</t>
  </si>
  <si>
    <t>Таблица 1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</si>
  <si>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</si>
  <si>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</si>
  <si>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</si>
  <si>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</si>
  <si>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</si>
  <si>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</si>
  <si>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</si>
  <si>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</si>
  <si>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</si>
  <si>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</si>
  <si>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</si>
  <si>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</si>
  <si>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</si>
  <si>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</si>
  <si>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</si>
  <si>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</si>
  <si>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</si>
  <si>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</si>
  <si>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</si>
  <si>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</si>
  <si>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</si>
  <si>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</si>
  <si>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</si>
  <si>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</si>
  <si>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</si>
  <si>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</si>
  <si>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</si>
  <si>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</si>
  <si>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</si>
  <si>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</si>
  <si>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</si>
  <si>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</si>
  <si>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244</t>
  </si>
  <si>
    <t>119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</si>
  <si>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</si>
  <si>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</si>
  <si>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</si>
  <si>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</si>
  <si>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</si>
  <si>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</si>
  <si>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</si>
  <si>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</si>
  <si>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111</t>
  </si>
  <si>
    <t>Остаток средств на начало года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</si>
  <si>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</si>
  <si>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</si>
  <si>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</si>
  <si>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</si>
  <si>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</si>
  <si>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</si>
  <si>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</si>
  <si>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</si>
  <si>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</si>
  <si>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</si>
  <si>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</si>
  <si>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</si>
  <si>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</si>
  <si>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</si>
  <si>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</si>
  <si>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</si>
  <si>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</si>
  <si>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</si>
  <si>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</si>
  <si>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</si>
  <si>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</si>
  <si>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</si>
  <si>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</si>
  <si>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</si>
  <si>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</si>
  <si>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</si>
  <si>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</si>
  <si>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</si>
  <si>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</si>
  <si>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</si>
  <si>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 xml:space="preserve">                           Показатели финансового состояния учреждения (подразделения)</t>
  </si>
  <si>
    <t>всего   2019 г.</t>
  </si>
  <si>
    <t>всего   2020 г.</t>
  </si>
  <si>
    <t>выплаты на арендную плату за пользование имуществом,224</t>
  </si>
  <si>
    <t>выплаты на приобретение основных средств,310</t>
  </si>
  <si>
    <t>расходы на закупку товаров, работ, услуг,226</t>
  </si>
  <si>
    <t>на 2019 год и плановый период 2020 и 2021 годов</t>
  </si>
  <si>
    <t>131</t>
  </si>
  <si>
    <t>700</t>
  </si>
  <si>
    <t>Субсидии муниципальным учреждениям культуры на фин.обеспечение муниципального задания на оказание услуг(выполнение работ)</t>
  </si>
  <si>
    <t>Увеличение стоимости прочих материальных запасов однократного применения,349</t>
  </si>
  <si>
    <t>всего   2021 г.</t>
  </si>
  <si>
    <t>2019</t>
  </si>
  <si>
    <t>на 2019 г.
очередной 
финансовый 
год</t>
  </si>
  <si>
    <t>на 2020 г.
 1-й год 
планового 
периода</t>
  </si>
  <si>
    <t>на 2021 г.
 2-й год 
планового 
периода</t>
  </si>
  <si>
    <t>-</t>
  </si>
  <si>
    <t>Доходы от оказания платных услуг (работ)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</si>
  <si>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</si>
  <si>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</si>
  <si>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услуги связи,221</t>
  </si>
  <si>
    <t>транспортные услуги,222</t>
  </si>
  <si>
    <t xml:space="preserve"> коммунальные услуги,223</t>
  </si>
  <si>
    <t>Работы, услуги по содержанию имущества, 225</t>
  </si>
  <si>
    <t>Уплата налога на имущество организаций и земельного налога</t>
  </si>
  <si>
    <t>Уплата иных платежей</t>
  </si>
  <si>
    <t>Увеличение стоимости строительных материалов, 344</t>
  </si>
  <si>
    <t>Увеличение стоимости прочих оборотных запасов (материалов), 346</t>
  </si>
  <si>
    <t>услуги связи,221</t>
  </si>
  <si>
    <t>коммунальные услуги,223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</si>
  <si>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</si>
  <si>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</si>
  <si>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Увеличение стоимостипродуктов питания, 342</t>
  </si>
  <si>
    <t>Увеличение стоимости материальных запасов для целей капитальных вложений, 347</t>
  </si>
  <si>
    <t>30</t>
  </si>
  <si>
    <t>сентября</t>
  </si>
  <si>
    <t>30.09.2019</t>
  </si>
  <si>
    <t>на 30 сентября 2019 г.</t>
  </si>
  <si>
    <t>Увеличение стоимости горюче-смазочных материалов,343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</si>
</sst>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12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b/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2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43" fontId="0" fillId="0" borderId="0" xfId="1" applyFont="1"/>
    <xf numFmtId="0" fontId="6" fillId="0" borderId="9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5" fontId="6" fillId="0" borderId="14" xfId="0" applyNumberFormat="1" applyFont="1" applyBorder="1" applyAlignment="1" applyProtection="1">
      <alignment horizontal="right" vertical="top" wrapText="1"/>
    </xf>
    <xf numFmtId="165" fontId="0" fillId="0" borderId="0" xfId="0" applyNumberFormat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0" fontId="6" fillId="0" borderId="9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9" fillId="0" borderId="0" xfId="0" applyNumberFormat="1" applyFont="1"/>
    <xf numFmtId="165" fontId="9" fillId="2" borderId="0" xfId="0" applyNumberFormat="1" applyFont="1" applyFill="1"/>
    <xf numFmtId="0" fontId="9" fillId="0" borderId="0" xfId="0" applyFont="1"/>
    <xf numFmtId="49" fontId="10" fillId="0" borderId="2" xfId="0" applyNumberFormat="1" applyFont="1" applyFill="1" applyBorder="1" applyAlignment="1" applyProtection="1">
      <alignment horizontal="center" vertical="top" wrapText="1"/>
    </xf>
    <xf numFmtId="49" fontId="10" fillId="0" borderId="8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10"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97" t="s">
        <v>0</v>
      </c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99" t="s">
        <v>1</v>
      </c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1"/>
      <c r="DS5" s="1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00" t="s">
        <v>2</v>
      </c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2"/>
      <c r="DS6" s="2"/>
      <c r="DT6" s="100" t="s">
        <v>3</v>
      </c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101"/>
      <c r="DH7" s="101"/>
      <c r="DI7" s="101"/>
      <c r="DJ7" s="101"/>
      <c r="DK7" s="1" t="s">
        <v>4</v>
      </c>
      <c r="DL7" s="1"/>
      <c r="DM7" s="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2">
        <v>20</v>
      </c>
      <c r="EG7" s="102"/>
      <c r="EH7" s="102"/>
      <c r="EI7" s="102"/>
      <c r="EJ7" s="103"/>
      <c r="EK7" s="103"/>
      <c r="EL7" s="103"/>
      <c r="EM7" s="103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</row>
    <row r="10" spans="1:153" ht="16.5" customHeight="1" x14ac:dyDescent="0.3">
      <c r="A10" s="96" t="s">
        <v>120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93" t="s">
        <v>7</v>
      </c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0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2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94" t="s">
        <v>148</v>
      </c>
      <c r="BI14" s="94"/>
      <c r="BJ14" s="94"/>
      <c r="BK14" s="94"/>
      <c r="BL14" s="7" t="s">
        <v>4</v>
      </c>
      <c r="BM14" s="7"/>
      <c r="BN14" s="7"/>
      <c r="BO14" s="94" t="s">
        <v>149</v>
      </c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7"/>
      <c r="CH14" s="95">
        <v>2019</v>
      </c>
      <c r="CI14" s="95"/>
      <c r="CJ14" s="95"/>
      <c r="CK14" s="95"/>
      <c r="CL14" s="95"/>
      <c r="CM14" s="95"/>
      <c r="CN14" s="95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80" t="s">
        <v>150</v>
      </c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2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0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2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0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2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79" t="s">
        <v>21</v>
      </c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0" t="s">
        <v>23</v>
      </c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2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3" t="s">
        <v>24</v>
      </c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5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0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2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6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8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9" t="s">
        <v>22</v>
      </c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90" t="s">
        <v>17</v>
      </c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2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90" t="s">
        <v>20</v>
      </c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2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79" t="s">
        <v>37</v>
      </c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79" t="s">
        <v>38</v>
      </c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78" t="s">
        <v>30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  <mergeCell ref="EH12:EW12"/>
    <mergeCell ref="EH13:EW13"/>
    <mergeCell ref="BH14:BK14"/>
    <mergeCell ref="BO14:CF14"/>
    <mergeCell ref="CH14:CN14"/>
    <mergeCell ref="EH14:EW14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A44:DD44"/>
    <mergeCell ref="A31:DD31"/>
    <mergeCell ref="A34:DD34"/>
    <mergeCell ref="A36:DD36"/>
    <mergeCell ref="A38:DD38"/>
    <mergeCell ref="A40:DD40"/>
    <mergeCell ref="A42:DD42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51" t="s">
        <v>114</v>
      </c>
      <c r="C2" s="48"/>
    </row>
    <row r="3" spans="1:3" ht="14.25" customHeight="1" x14ac:dyDescent="0.25">
      <c r="A3" s="27"/>
      <c r="B3" s="48" t="s">
        <v>151</v>
      </c>
      <c r="C3" s="48"/>
    </row>
    <row r="4" spans="1:3" ht="12.75" customHeight="1" x14ac:dyDescent="0.25">
      <c r="A4" s="27"/>
      <c r="B4" s="27"/>
      <c r="C4" s="27"/>
    </row>
    <row r="5" spans="1:3" ht="12.75" customHeight="1" x14ac:dyDescent="0.25">
      <c r="A5" s="49" t="s">
        <v>40</v>
      </c>
      <c r="B5" s="49" t="s">
        <v>41</v>
      </c>
      <c r="C5" s="49" t="s">
        <v>42</v>
      </c>
    </row>
    <row r="6" spans="1:3" ht="12.75" customHeight="1" x14ac:dyDescent="0.25">
      <c r="A6" s="49">
        <v>1</v>
      </c>
      <c r="B6" s="49">
        <v>2</v>
      </c>
      <c r="C6" s="49">
        <v>3</v>
      </c>
    </row>
    <row r="7" spans="1:3" ht="12.75" customHeight="1" x14ac:dyDescent="0.25">
      <c r="A7" s="30"/>
      <c r="B7" s="31" t="s">
        <v>43</v>
      </c>
      <c r="C7" s="50">
        <v>1916.5</v>
      </c>
    </row>
    <row r="8" spans="1:3" ht="25.5" customHeight="1" x14ac:dyDescent="0.25">
      <c r="A8" s="31"/>
      <c r="B8" s="31" t="s">
        <v>44</v>
      </c>
      <c r="C8" s="50">
        <v>9210.9</v>
      </c>
    </row>
    <row r="9" spans="1:3" ht="12.75" customHeight="1" x14ac:dyDescent="0.25">
      <c r="A9" s="30"/>
      <c r="B9" s="31" t="s">
        <v>45</v>
      </c>
      <c r="C9" s="50" t="s">
        <v>130</v>
      </c>
    </row>
    <row r="10" spans="1:3" ht="12.75" customHeight="1" x14ac:dyDescent="0.25">
      <c r="A10" s="30"/>
      <c r="B10" s="31" t="s">
        <v>46</v>
      </c>
      <c r="C10" s="50">
        <v>452</v>
      </c>
    </row>
    <row r="11" spans="1:3" ht="12.75" customHeight="1" x14ac:dyDescent="0.25">
      <c r="A11" s="30"/>
      <c r="B11" s="31" t="s">
        <v>45</v>
      </c>
      <c r="C11" s="50">
        <v>35.200000000000003</v>
      </c>
    </row>
    <row r="12" spans="1:3" ht="12.75" customHeight="1" x14ac:dyDescent="0.25">
      <c r="A12" s="30"/>
      <c r="B12" s="31" t="s">
        <v>47</v>
      </c>
      <c r="C12" s="50">
        <v>2430.1</v>
      </c>
    </row>
    <row r="13" spans="1:3" ht="25.5" customHeight="1" x14ac:dyDescent="0.25">
      <c r="A13" s="31"/>
      <c r="B13" s="31" t="s">
        <v>48</v>
      </c>
      <c r="C13" s="50">
        <v>21.4</v>
      </c>
    </row>
    <row r="14" spans="1:3" ht="25.5" customHeight="1" x14ac:dyDescent="0.25">
      <c r="A14" s="31"/>
      <c r="B14" s="31" t="s">
        <v>49</v>
      </c>
      <c r="C14" s="50">
        <v>21.4</v>
      </c>
    </row>
    <row r="15" spans="1:3" ht="12.75" customHeight="1" x14ac:dyDescent="0.25">
      <c r="A15" s="30"/>
      <c r="B15" s="30"/>
      <c r="C15" s="50"/>
    </row>
    <row r="16" spans="1:3" ht="25.5" customHeight="1" x14ac:dyDescent="0.25">
      <c r="A16" s="30"/>
      <c r="B16" s="31" t="s">
        <v>50</v>
      </c>
      <c r="C16" s="50" t="s">
        <v>130</v>
      </c>
    </row>
    <row r="17" spans="1:3" ht="12.75" customHeight="1" x14ac:dyDescent="0.25">
      <c r="A17" s="30"/>
      <c r="B17" s="31" t="s">
        <v>51</v>
      </c>
      <c r="C17" s="50" t="s">
        <v>130</v>
      </c>
    </row>
    <row r="18" spans="1:3" ht="12.75" customHeight="1" x14ac:dyDescent="0.25">
      <c r="A18" s="30"/>
      <c r="B18" s="31" t="s">
        <v>52</v>
      </c>
      <c r="C18" s="50">
        <v>2347.1999999999998</v>
      </c>
    </row>
    <row r="19" spans="1:3" ht="12.75" customHeight="1" x14ac:dyDescent="0.25">
      <c r="A19" s="30"/>
      <c r="B19" s="31" t="s">
        <v>53</v>
      </c>
      <c r="C19" s="50">
        <v>61.6</v>
      </c>
    </row>
    <row r="20" spans="1:3" ht="12.75" customHeight="1" x14ac:dyDescent="0.25">
      <c r="A20" s="30"/>
      <c r="B20" s="31" t="s">
        <v>54</v>
      </c>
      <c r="C20" s="50">
        <v>13804.3</v>
      </c>
    </row>
    <row r="21" spans="1:3" ht="25.5" customHeight="1" x14ac:dyDescent="0.25">
      <c r="A21" s="30"/>
      <c r="B21" s="31" t="s">
        <v>55</v>
      </c>
      <c r="C21" s="50" t="s">
        <v>130</v>
      </c>
    </row>
    <row r="22" spans="1:3" ht="12.75" customHeight="1" x14ac:dyDescent="0.25">
      <c r="A22" s="30"/>
      <c r="B22" s="31" t="s">
        <v>56</v>
      </c>
      <c r="C22" s="50">
        <v>17.3</v>
      </c>
    </row>
    <row r="23" spans="1:3" ht="25.5" customHeight="1" x14ac:dyDescent="0.25">
      <c r="A23" s="30"/>
      <c r="B23" s="31" t="s">
        <v>57</v>
      </c>
      <c r="C23" s="50" t="s">
        <v>130</v>
      </c>
    </row>
  </sheetData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19" workbookViewId="0">
      <selection activeCell="D38" sqref="D38"/>
    </sheetView>
  </sheetViews>
  <sheetFormatPr defaultRowHeight="12.75" customHeight="1" x14ac:dyDescent="0.25"/>
  <cols>
    <col min="1" max="1" width="49.44140625" customWidth="1"/>
    <col min="2" max="2" width="8.33203125" customWidth="1"/>
    <col min="3" max="3" width="16.6640625" customWidth="1"/>
    <col min="4" max="4" width="15.5546875" customWidth="1"/>
    <col min="5" max="5" width="20.6640625" style="68" customWidth="1"/>
    <col min="6" max="6" width="8.88671875" style="68" hidden="1" customWidth="1"/>
    <col min="7" max="7" width="17.5546875" style="68" customWidth="1"/>
    <col min="8" max="8" width="16" style="68" customWidth="1"/>
    <col min="9" max="9" width="15.44140625" style="68" customWidth="1"/>
    <col min="10" max="10" width="13.5546875" style="68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2"/>
      <c r="F1" s="62"/>
      <c r="G1" s="62"/>
      <c r="H1" s="62"/>
      <c r="I1" s="62"/>
      <c r="J1" s="62"/>
      <c r="K1" s="28"/>
    </row>
    <row r="2" spans="1:11" ht="14.25" customHeight="1" x14ac:dyDescent="0.25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14.25" customHeight="1" x14ac:dyDescent="0.25">
      <c r="A3" s="78" t="s">
        <v>151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2.75" customHeight="1" x14ac:dyDescent="0.25">
      <c r="A4" s="27"/>
      <c r="B4" s="27"/>
      <c r="C4" s="27"/>
      <c r="D4" s="27"/>
      <c r="E4" s="63"/>
      <c r="F4" s="63"/>
      <c r="G4" s="63"/>
      <c r="H4" s="63"/>
      <c r="I4" s="63"/>
      <c r="J4" s="63"/>
      <c r="K4" s="27"/>
    </row>
    <row r="5" spans="1:11" ht="12.75" customHeight="1" x14ac:dyDescent="0.25">
      <c r="A5" s="106" t="s">
        <v>41</v>
      </c>
      <c r="B5" s="106" t="s">
        <v>60</v>
      </c>
      <c r="C5" s="106" t="s">
        <v>61</v>
      </c>
      <c r="D5" s="109" t="s">
        <v>62</v>
      </c>
      <c r="E5" s="110"/>
      <c r="F5" s="110"/>
      <c r="G5" s="110"/>
      <c r="H5" s="110"/>
      <c r="I5" s="110"/>
      <c r="J5" s="110"/>
      <c r="K5" s="111"/>
    </row>
    <row r="6" spans="1:11" ht="12.75" customHeight="1" x14ac:dyDescent="0.25">
      <c r="A6" s="107"/>
      <c r="B6" s="107"/>
      <c r="C6" s="107"/>
      <c r="D6" s="112" t="s">
        <v>115</v>
      </c>
      <c r="E6" s="109" t="s">
        <v>64</v>
      </c>
      <c r="F6" s="110"/>
      <c r="G6" s="110"/>
      <c r="H6" s="110"/>
      <c r="I6" s="110"/>
      <c r="J6" s="110"/>
      <c r="K6" s="111"/>
    </row>
    <row r="7" spans="1:11" ht="12.75" customHeight="1" x14ac:dyDescent="0.25">
      <c r="A7" s="107"/>
      <c r="B7" s="107"/>
      <c r="C7" s="107"/>
      <c r="D7" s="113"/>
      <c r="E7" s="104" t="s">
        <v>65</v>
      </c>
      <c r="F7" s="104" t="s">
        <v>66</v>
      </c>
      <c r="G7" s="104" t="s">
        <v>67</v>
      </c>
      <c r="H7" s="104" t="s">
        <v>68</v>
      </c>
      <c r="I7" s="104" t="s">
        <v>69</v>
      </c>
      <c r="J7" s="115" t="s">
        <v>70</v>
      </c>
      <c r="K7" s="116"/>
    </row>
    <row r="8" spans="1:11" ht="117" customHeight="1" x14ac:dyDescent="0.25">
      <c r="A8" s="108"/>
      <c r="B8" s="108"/>
      <c r="C8" s="108"/>
      <c r="D8" s="114"/>
      <c r="E8" s="105"/>
      <c r="F8" s="105"/>
      <c r="G8" s="105"/>
      <c r="H8" s="105"/>
      <c r="I8" s="105"/>
      <c r="J8" s="64" t="s">
        <v>63</v>
      </c>
      <c r="K8" s="29" t="s">
        <v>71</v>
      </c>
    </row>
    <row r="9" spans="1:11" ht="12.75" customHeight="1" thickBot="1" x14ac:dyDescent="0.3">
      <c r="A9" s="29">
        <v>1</v>
      </c>
      <c r="B9" s="29">
        <v>2</v>
      </c>
      <c r="C9" s="29">
        <v>3</v>
      </c>
      <c r="D9" s="53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29">
        <v>10</v>
      </c>
    </row>
    <row r="10" spans="1:11" ht="16.2" customHeight="1" x14ac:dyDescent="0.25">
      <c r="A10" s="33" t="s">
        <v>131</v>
      </c>
      <c r="B10" s="34"/>
      <c r="C10" s="54" t="s">
        <v>121</v>
      </c>
      <c r="D10" s="56">
        <f>J10</f>
        <v>160480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160480</v>
      </c>
      <c r="K10" s="58">
        <v>0</v>
      </c>
    </row>
    <row r="11" spans="1:11" ht="43.8" customHeight="1" x14ac:dyDescent="0.25">
      <c r="A11" s="33" t="s">
        <v>123</v>
      </c>
      <c r="B11" s="34"/>
      <c r="C11" s="54" t="s">
        <v>121</v>
      </c>
      <c r="D11" s="59">
        <f>E11</f>
        <v>2351078</v>
      </c>
      <c r="E11" s="65">
        <v>2351078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8">
        <v>0</v>
      </c>
    </row>
    <row r="12" spans="1:11" ht="28.8" customHeight="1" x14ac:dyDescent="0.25">
      <c r="A12" s="33" t="s">
        <v>144</v>
      </c>
      <c r="B12" s="34"/>
      <c r="C12" s="54" t="s">
        <v>145</v>
      </c>
      <c r="D12" s="59">
        <f>G12</f>
        <v>71136.5</v>
      </c>
      <c r="E12" s="65"/>
      <c r="F12" s="66"/>
      <c r="G12" s="66">
        <v>71136.5</v>
      </c>
      <c r="H12" s="66"/>
      <c r="I12" s="66"/>
      <c r="J12" s="66"/>
      <c r="K12" s="58"/>
    </row>
    <row r="13" spans="1:11" s="46" customFormat="1" ht="13.2" x14ac:dyDescent="0.25">
      <c r="A13" s="44" t="s">
        <v>132</v>
      </c>
      <c r="B13" s="45"/>
      <c r="C13" s="55" t="s">
        <v>82</v>
      </c>
      <c r="D13" s="59">
        <f>E13+J13</f>
        <v>1605225</v>
      </c>
      <c r="E13" s="65">
        <v>1605225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s="46" customFormat="1" ht="13.2" x14ac:dyDescent="0.25">
      <c r="A14" s="44" t="s">
        <v>74</v>
      </c>
      <c r="B14" s="45"/>
      <c r="C14" s="55" t="s">
        <v>75</v>
      </c>
      <c r="D14" s="59"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s="46" customFormat="1" ht="13.2" x14ac:dyDescent="0.25">
      <c r="A15" s="44" t="s">
        <v>74</v>
      </c>
      <c r="B15" s="45"/>
      <c r="C15" s="55" t="s">
        <v>76</v>
      </c>
      <c r="D15" s="59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7">
        <v>0</v>
      </c>
    </row>
    <row r="16" spans="1:11" s="46" customFormat="1" ht="40.200000000000003" customHeight="1" x14ac:dyDescent="0.25">
      <c r="A16" s="44" t="s">
        <v>133</v>
      </c>
      <c r="B16" s="45"/>
      <c r="C16" s="55" t="s">
        <v>73</v>
      </c>
      <c r="D16" s="59">
        <f>E16+G16</f>
        <v>473638.73</v>
      </c>
      <c r="E16" s="65">
        <v>473638.73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7">
        <v>0</v>
      </c>
    </row>
    <row r="17" spans="1:11" s="46" customFormat="1" ht="13.2" x14ac:dyDescent="0.25">
      <c r="A17" s="44" t="s">
        <v>134</v>
      </c>
      <c r="B17" s="45"/>
      <c r="C17" s="55" t="s">
        <v>72</v>
      </c>
      <c r="D17" s="59">
        <f>E17+J17</f>
        <v>14400</v>
      </c>
      <c r="E17" s="65">
        <v>14400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7">
        <v>0</v>
      </c>
    </row>
    <row r="18" spans="1:11" s="46" customFormat="1" ht="13.2" x14ac:dyDescent="0.25">
      <c r="A18" s="44" t="s">
        <v>135</v>
      </c>
      <c r="B18" s="45"/>
      <c r="C18" s="55" t="s">
        <v>72</v>
      </c>
      <c r="D18" s="59">
        <f>E18+G18+J18</f>
        <v>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7">
        <v>0</v>
      </c>
    </row>
    <row r="19" spans="1:11" s="46" customFormat="1" ht="13.2" x14ac:dyDescent="0.25">
      <c r="A19" s="44" t="s">
        <v>136</v>
      </c>
      <c r="B19" s="45"/>
      <c r="C19" s="55" t="s">
        <v>72</v>
      </c>
      <c r="D19" s="59">
        <f>E19+G19</f>
        <v>216782.63</v>
      </c>
      <c r="E19" s="65">
        <v>216782.63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7">
        <v>0</v>
      </c>
    </row>
    <row r="20" spans="1:11" ht="18.600000000000001" customHeight="1" x14ac:dyDescent="0.25">
      <c r="A20" s="33" t="s">
        <v>117</v>
      </c>
      <c r="B20" s="34"/>
      <c r="C20" s="54" t="s">
        <v>72</v>
      </c>
      <c r="D20" s="59"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8">
        <v>0</v>
      </c>
    </row>
    <row r="21" spans="1:11" s="46" customFormat="1" ht="16.8" customHeight="1" x14ac:dyDescent="0.25">
      <c r="A21" s="44" t="s">
        <v>137</v>
      </c>
      <c r="B21" s="45"/>
      <c r="C21" s="55" t="s">
        <v>72</v>
      </c>
      <c r="D21" s="59">
        <f t="shared" ref="D21:D29" si="0">E21+G21+J21</f>
        <v>41587</v>
      </c>
      <c r="E21" s="65">
        <v>23111</v>
      </c>
      <c r="F21" s="66">
        <v>0</v>
      </c>
      <c r="G21" s="66">
        <v>18476</v>
      </c>
      <c r="H21" s="66">
        <v>0</v>
      </c>
      <c r="I21" s="66">
        <v>0</v>
      </c>
      <c r="J21" s="66">
        <v>0</v>
      </c>
      <c r="K21" s="57">
        <v>0</v>
      </c>
    </row>
    <row r="22" spans="1:11" s="46" customFormat="1" ht="13.2" x14ac:dyDescent="0.25">
      <c r="A22" s="44" t="s">
        <v>119</v>
      </c>
      <c r="B22" s="45"/>
      <c r="C22" s="55" t="s">
        <v>72</v>
      </c>
      <c r="D22" s="59">
        <f t="shared" si="0"/>
        <v>82063.91</v>
      </c>
      <c r="E22" s="65">
        <v>11113.41</v>
      </c>
      <c r="F22" s="66">
        <v>0</v>
      </c>
      <c r="G22" s="66">
        <v>17160</v>
      </c>
      <c r="H22" s="66">
        <v>0</v>
      </c>
      <c r="I22" s="66">
        <v>0</v>
      </c>
      <c r="J22" s="66">
        <v>53790.5</v>
      </c>
      <c r="K22" s="57">
        <v>0</v>
      </c>
    </row>
    <row r="23" spans="1:11" s="46" customFormat="1" ht="16.8" customHeight="1" x14ac:dyDescent="0.25">
      <c r="A23" s="44" t="s">
        <v>118</v>
      </c>
      <c r="B23" s="45"/>
      <c r="C23" s="55" t="s">
        <v>72</v>
      </c>
      <c r="D23" s="59">
        <f t="shared" si="0"/>
        <v>23600</v>
      </c>
      <c r="E23" s="65">
        <v>0</v>
      </c>
      <c r="F23" s="66">
        <v>0</v>
      </c>
      <c r="G23" s="66">
        <v>4600</v>
      </c>
      <c r="H23" s="66">
        <v>0</v>
      </c>
      <c r="I23" s="66">
        <v>0</v>
      </c>
      <c r="J23" s="66">
        <v>19000</v>
      </c>
      <c r="K23" s="57">
        <v>0</v>
      </c>
    </row>
    <row r="24" spans="1:11" s="46" customFormat="1" ht="17.399999999999999" customHeight="1" x14ac:dyDescent="0.25">
      <c r="A24" s="76" t="s">
        <v>146</v>
      </c>
      <c r="B24" s="45"/>
      <c r="C24" s="75" t="s">
        <v>72</v>
      </c>
      <c r="D24" s="59">
        <f t="shared" si="0"/>
        <v>17920</v>
      </c>
      <c r="E24" s="65">
        <v>3920</v>
      </c>
      <c r="F24" s="66"/>
      <c r="G24" s="66"/>
      <c r="H24" s="66"/>
      <c r="I24" s="66"/>
      <c r="J24" s="66">
        <v>14000</v>
      </c>
      <c r="K24" s="57"/>
    </row>
    <row r="25" spans="1:11" s="46" customFormat="1" ht="17.399999999999999" customHeight="1" x14ac:dyDescent="0.25">
      <c r="A25" s="76" t="s">
        <v>152</v>
      </c>
      <c r="B25" s="45"/>
      <c r="C25" s="75" t="s">
        <v>72</v>
      </c>
      <c r="D25" s="59">
        <f t="shared" si="0"/>
        <v>1050</v>
      </c>
      <c r="E25" s="65"/>
      <c r="F25" s="66"/>
      <c r="G25" s="66"/>
      <c r="H25" s="66"/>
      <c r="I25" s="66"/>
      <c r="J25" s="66">
        <v>1050</v>
      </c>
      <c r="K25" s="57"/>
    </row>
    <row r="26" spans="1:11" s="46" customFormat="1" ht="17.399999999999999" customHeight="1" x14ac:dyDescent="0.25">
      <c r="A26" s="44" t="s">
        <v>140</v>
      </c>
      <c r="B26" s="45"/>
      <c r="C26" s="55" t="s">
        <v>72</v>
      </c>
      <c r="D26" s="59">
        <f t="shared" si="0"/>
        <v>45940</v>
      </c>
      <c r="E26" s="65"/>
      <c r="F26" s="66"/>
      <c r="G26" s="66">
        <v>26260.5</v>
      </c>
      <c r="H26" s="66"/>
      <c r="I26" s="66"/>
      <c r="J26" s="66">
        <v>19679.5</v>
      </c>
      <c r="K26" s="57"/>
    </row>
    <row r="27" spans="1:11" s="46" customFormat="1" ht="26.4" customHeight="1" x14ac:dyDescent="0.25">
      <c r="A27" s="76" t="s">
        <v>141</v>
      </c>
      <c r="B27" s="45"/>
      <c r="C27" s="55" t="s">
        <v>72</v>
      </c>
      <c r="D27" s="59">
        <f t="shared" si="0"/>
        <v>32140</v>
      </c>
      <c r="E27" s="65"/>
      <c r="F27" s="66"/>
      <c r="G27" s="66"/>
      <c r="H27" s="66"/>
      <c r="I27" s="66"/>
      <c r="J27" s="66">
        <v>32140</v>
      </c>
      <c r="K27" s="57"/>
    </row>
    <row r="28" spans="1:11" s="46" customFormat="1" ht="26.4" customHeight="1" x14ac:dyDescent="0.25">
      <c r="A28" s="76" t="s">
        <v>147</v>
      </c>
      <c r="B28" s="45"/>
      <c r="C28" s="75" t="s">
        <v>72</v>
      </c>
      <c r="D28" s="59">
        <f t="shared" si="0"/>
        <v>4640</v>
      </c>
      <c r="E28" s="65"/>
      <c r="F28" s="66"/>
      <c r="G28" s="66">
        <v>4640</v>
      </c>
      <c r="H28" s="66"/>
      <c r="I28" s="66"/>
      <c r="J28" s="66"/>
      <c r="K28" s="57"/>
    </row>
    <row r="29" spans="1:11" s="46" customFormat="1" ht="30" customHeight="1" x14ac:dyDescent="0.25">
      <c r="A29" s="44" t="s">
        <v>124</v>
      </c>
      <c r="B29" s="45"/>
      <c r="C29" s="55" t="s">
        <v>72</v>
      </c>
      <c r="D29" s="59">
        <f t="shared" si="0"/>
        <v>21520.36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21520.36</v>
      </c>
      <c r="K29" s="57">
        <v>0</v>
      </c>
    </row>
    <row r="30" spans="1:11" s="46" customFormat="1" ht="13.2" x14ac:dyDescent="0.25">
      <c r="A30" s="44" t="s">
        <v>78</v>
      </c>
      <c r="B30" s="45"/>
      <c r="C30" s="55" t="s">
        <v>79</v>
      </c>
      <c r="D30" s="59">
        <v>0</v>
      </c>
      <c r="E30" s="65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57">
        <v>0</v>
      </c>
    </row>
    <row r="31" spans="1:11" s="46" customFormat="1" ht="26.4" customHeight="1" x14ac:dyDescent="0.25">
      <c r="A31" s="44" t="s">
        <v>138</v>
      </c>
      <c r="B31" s="45"/>
      <c r="C31" s="55" t="s">
        <v>77</v>
      </c>
      <c r="D31" s="59">
        <v>26525</v>
      </c>
      <c r="E31" s="65">
        <v>22528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57">
        <v>0</v>
      </c>
    </row>
    <row r="32" spans="1:11" s="46" customFormat="1" ht="13.2" x14ac:dyDescent="0.25">
      <c r="A32" s="44" t="s">
        <v>78</v>
      </c>
      <c r="B32" s="45"/>
      <c r="C32" s="55" t="s">
        <v>80</v>
      </c>
      <c r="D32" s="59">
        <f>E32</f>
        <v>0</v>
      </c>
      <c r="E32" s="65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57">
        <v>0</v>
      </c>
    </row>
    <row r="33" spans="1:11" s="46" customFormat="1" ht="13.2" x14ac:dyDescent="0.25">
      <c r="A33" s="44" t="s">
        <v>139</v>
      </c>
      <c r="B33" s="45"/>
      <c r="C33" s="55" t="s">
        <v>81</v>
      </c>
      <c r="D33" s="59">
        <f>E33+J33</f>
        <v>1025.8599999999999</v>
      </c>
      <c r="E33" s="65">
        <v>1025.8599999999999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57">
        <v>0</v>
      </c>
    </row>
    <row r="34" spans="1:11" s="46" customFormat="1" ht="13.2" x14ac:dyDescent="0.25">
      <c r="A34" s="44" t="s">
        <v>83</v>
      </c>
      <c r="B34" s="45" t="s">
        <v>122</v>
      </c>
      <c r="C34" s="55"/>
      <c r="D34" s="59">
        <f>E34+G34+J34</f>
        <v>21366.99</v>
      </c>
      <c r="E34" s="65">
        <v>20666.63</v>
      </c>
      <c r="F34" s="66">
        <v>0</v>
      </c>
      <c r="G34" s="66">
        <v>0</v>
      </c>
      <c r="H34" s="66">
        <v>0</v>
      </c>
      <c r="I34" s="66">
        <v>0</v>
      </c>
      <c r="J34" s="66">
        <v>700.36</v>
      </c>
      <c r="K34" s="57">
        <v>0</v>
      </c>
    </row>
    <row r="35" spans="1:11" ht="13.8" thickBot="1" x14ac:dyDescent="0.3">
      <c r="A35" s="33" t="s">
        <v>84</v>
      </c>
      <c r="B35" s="34" t="s">
        <v>85</v>
      </c>
      <c r="C35" s="54"/>
      <c r="D35" s="60">
        <v>0</v>
      </c>
      <c r="E35" s="65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58">
        <v>0</v>
      </c>
    </row>
    <row r="36" spans="1:11" ht="12.75" customHeight="1" x14ac:dyDescent="0.25">
      <c r="D36" s="61"/>
      <c r="E36" s="67"/>
      <c r="F36" s="67"/>
      <c r="G36" s="67"/>
      <c r="H36" s="67"/>
      <c r="I36" s="67"/>
      <c r="J36" s="67"/>
      <c r="K36" s="61"/>
    </row>
    <row r="37" spans="1:11" s="74" customFormat="1" ht="12.75" customHeight="1" x14ac:dyDescent="0.25">
      <c r="D37" s="72">
        <f>D17+D18+D19+D20+D21+D22+D23+D24+D26+D27+D28+D29+D25</f>
        <v>501643.9</v>
      </c>
      <c r="E37" s="73">
        <f>E29+E23+E22+E21+E20+E19+E18+E17+E26+E27+E24</f>
        <v>269327.04000000004</v>
      </c>
      <c r="F37" s="73"/>
      <c r="G37" s="73">
        <f>G17+G18+G19+G20+G21+G22+G23+G24+G26+G27+G28+G29</f>
        <v>71136.5</v>
      </c>
      <c r="H37" s="73"/>
      <c r="I37" s="73"/>
      <c r="J37" s="73">
        <f>J17+J18+J19+J20+J21+J22+J23+J24+J26+J27+J28+J29+J25</f>
        <v>161180.35999999999</v>
      </c>
      <c r="K37" s="72"/>
    </row>
    <row r="38" spans="1:11" ht="12.75" customHeight="1" x14ac:dyDescent="0.25">
      <c r="D38" s="52"/>
      <c r="J38" s="69"/>
    </row>
    <row r="42" spans="1:11" ht="12.75" customHeight="1" x14ac:dyDescent="0.25">
      <c r="D42" s="47"/>
    </row>
  </sheetData>
  <mergeCells count="14">
    <mergeCell ref="A2:K2"/>
    <mergeCell ref="A3:K3"/>
    <mergeCell ref="E7:E8"/>
    <mergeCell ref="G7:G8"/>
    <mergeCell ref="H7:H8"/>
    <mergeCell ref="F7:F8"/>
    <mergeCell ref="A5:A8"/>
    <mergeCell ref="B5:B8"/>
    <mergeCell ref="C5:C8"/>
    <mergeCell ref="D5:K5"/>
    <mergeCell ref="D6:D8"/>
    <mergeCell ref="E6:K6"/>
    <mergeCell ref="I7:I8"/>
    <mergeCell ref="J7:K7"/>
  </mergeCells>
  <pageMargins left="0.7" right="0.7" top="0.75" bottom="0.75" header="0.3" footer="0.3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workbookViewId="0">
      <selection activeCell="A23" sqref="A23"/>
    </sheetView>
  </sheetViews>
  <sheetFormatPr defaultRowHeight="12.75" customHeight="1" x14ac:dyDescent="0.25"/>
  <cols>
    <col min="1" max="1" width="45" customWidth="1"/>
    <col min="2" max="2" width="8.33203125" customWidth="1"/>
    <col min="3" max="3" width="14.10937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13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1" ht="14.25" customHeight="1" x14ac:dyDescent="0.25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4.25" customHeight="1" x14ac:dyDescent="0.25">
      <c r="A3" s="78" t="s">
        <v>151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x14ac:dyDescent="0.25">
      <c r="A5" s="106" t="s">
        <v>41</v>
      </c>
      <c r="B5" s="106" t="s">
        <v>60</v>
      </c>
      <c r="C5" s="106" t="s">
        <v>61</v>
      </c>
      <c r="D5" s="109" t="s">
        <v>62</v>
      </c>
      <c r="E5" s="110"/>
      <c r="F5" s="110"/>
      <c r="G5" s="110"/>
      <c r="H5" s="110"/>
      <c r="I5" s="110"/>
      <c r="J5" s="110"/>
      <c r="K5" s="111"/>
    </row>
    <row r="6" spans="1:11" ht="12.75" customHeight="1" x14ac:dyDescent="0.25">
      <c r="A6" s="107"/>
      <c r="B6" s="107"/>
      <c r="C6" s="107"/>
      <c r="D6" s="112" t="s">
        <v>116</v>
      </c>
      <c r="E6" s="109" t="s">
        <v>64</v>
      </c>
      <c r="F6" s="110"/>
      <c r="G6" s="110"/>
      <c r="H6" s="110"/>
      <c r="I6" s="110"/>
      <c r="J6" s="110"/>
      <c r="K6" s="111"/>
    </row>
    <row r="7" spans="1:11" ht="12.75" customHeight="1" x14ac:dyDescent="0.25">
      <c r="A7" s="107"/>
      <c r="B7" s="107"/>
      <c r="C7" s="107"/>
      <c r="D7" s="113"/>
      <c r="E7" s="104" t="s">
        <v>65</v>
      </c>
      <c r="F7" s="104" t="s">
        <v>66</v>
      </c>
      <c r="G7" s="104" t="s">
        <v>67</v>
      </c>
      <c r="H7" s="104" t="s">
        <v>68</v>
      </c>
      <c r="I7" s="104" t="s">
        <v>69</v>
      </c>
      <c r="J7" s="115" t="s">
        <v>70</v>
      </c>
      <c r="K7" s="116"/>
    </row>
    <row r="8" spans="1:11" ht="134.25" customHeight="1" x14ac:dyDescent="0.25">
      <c r="A8" s="108"/>
      <c r="B8" s="108"/>
      <c r="C8" s="108"/>
      <c r="D8" s="114"/>
      <c r="E8" s="105"/>
      <c r="F8" s="105"/>
      <c r="G8" s="105"/>
      <c r="H8" s="105"/>
      <c r="I8" s="105"/>
      <c r="J8" s="64" t="s">
        <v>63</v>
      </c>
      <c r="K8" s="71" t="s">
        <v>71</v>
      </c>
    </row>
    <row r="9" spans="1:11" ht="12.75" customHeight="1" thickBot="1" x14ac:dyDescent="0.3">
      <c r="A9" s="71">
        <v>1</v>
      </c>
      <c r="B9" s="71">
        <v>2</v>
      </c>
      <c r="C9" s="71">
        <v>3</v>
      </c>
      <c r="D9" s="70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71">
        <v>10</v>
      </c>
    </row>
    <row r="10" spans="1:11" ht="13.2" x14ac:dyDescent="0.25">
      <c r="A10" s="33" t="s">
        <v>131</v>
      </c>
      <c r="B10" s="34"/>
      <c r="C10" s="54" t="s">
        <v>121</v>
      </c>
      <c r="D10" s="56">
        <f>J10</f>
        <v>1000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8">
        <v>0</v>
      </c>
    </row>
    <row r="11" spans="1:11" ht="42.6" customHeight="1" x14ac:dyDescent="0.25">
      <c r="A11" s="33" t="s">
        <v>123</v>
      </c>
      <c r="B11" s="34"/>
      <c r="C11" s="54" t="s">
        <v>121</v>
      </c>
      <c r="D11" s="59">
        <f>E11</f>
        <v>1930210</v>
      </c>
      <c r="E11" s="65">
        <v>1930210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8">
        <v>0</v>
      </c>
    </row>
    <row r="12" spans="1:11" ht="13.2" x14ac:dyDescent="0.25">
      <c r="A12" s="44" t="s">
        <v>132</v>
      </c>
      <c r="B12" s="45"/>
      <c r="C12" s="55" t="s">
        <v>82</v>
      </c>
      <c r="D12" s="59">
        <f>E12+J12</f>
        <v>1600423</v>
      </c>
      <c r="E12" s="65">
        <v>1600423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7">
        <v>0</v>
      </c>
    </row>
    <row r="13" spans="1:11" s="46" customFormat="1" ht="13.2" x14ac:dyDescent="0.25">
      <c r="A13" s="44" t="s">
        <v>74</v>
      </c>
      <c r="B13" s="45"/>
      <c r="C13" s="55" t="s">
        <v>75</v>
      </c>
      <c r="D13" s="59">
        <v>0</v>
      </c>
      <c r="E13" s="65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s="46" customFormat="1" ht="13.2" x14ac:dyDescent="0.25">
      <c r="A14" s="44" t="s">
        <v>74</v>
      </c>
      <c r="B14" s="45"/>
      <c r="C14" s="55" t="s">
        <v>76</v>
      </c>
      <c r="D14" s="59"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s="46" customFormat="1" ht="43.8" customHeight="1" x14ac:dyDescent="0.25">
      <c r="A15" s="44" t="s">
        <v>133</v>
      </c>
      <c r="B15" s="45"/>
      <c r="C15" s="55" t="s">
        <v>73</v>
      </c>
      <c r="D15" s="59">
        <f>E15+G15</f>
        <v>329787</v>
      </c>
      <c r="E15" s="65">
        <v>329787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7">
        <v>0</v>
      </c>
    </row>
    <row r="16" spans="1:11" s="46" customFormat="1" ht="13.2" x14ac:dyDescent="0.25">
      <c r="A16" s="44" t="s">
        <v>142</v>
      </c>
      <c r="B16" s="45"/>
      <c r="C16" s="55" t="s">
        <v>72</v>
      </c>
      <c r="D16" s="59">
        <f>E16+J16</f>
        <v>0</v>
      </c>
      <c r="E16" s="65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7">
        <v>0</v>
      </c>
    </row>
    <row r="17" spans="1:11" s="46" customFormat="1" ht="13.2" x14ac:dyDescent="0.25">
      <c r="A17" s="44" t="s">
        <v>135</v>
      </c>
      <c r="B17" s="45"/>
      <c r="C17" s="55" t="s">
        <v>72</v>
      </c>
      <c r="D17" s="59">
        <f>E17+G17+J17</f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7">
        <v>0</v>
      </c>
    </row>
    <row r="18" spans="1:11" s="46" customFormat="1" ht="13.2" x14ac:dyDescent="0.25">
      <c r="A18" s="44" t="s">
        <v>143</v>
      </c>
      <c r="B18" s="45"/>
      <c r="C18" s="55" t="s">
        <v>72</v>
      </c>
      <c r="D18" s="59">
        <f>E18+G18</f>
        <v>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7">
        <v>0</v>
      </c>
    </row>
    <row r="19" spans="1:11" s="46" customFormat="1" ht="26.4" x14ac:dyDescent="0.25">
      <c r="A19" s="33" t="s">
        <v>117</v>
      </c>
      <c r="B19" s="34"/>
      <c r="C19" s="54" t="s">
        <v>72</v>
      </c>
      <c r="D19" s="59"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8">
        <v>0</v>
      </c>
    </row>
    <row r="20" spans="1:11" s="46" customFormat="1" ht="19.2" customHeight="1" x14ac:dyDescent="0.25">
      <c r="A20" s="44" t="s">
        <v>137</v>
      </c>
      <c r="B20" s="45"/>
      <c r="C20" s="55" t="s">
        <v>72</v>
      </c>
      <c r="D20" s="59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7">
        <v>0</v>
      </c>
    </row>
    <row r="21" spans="1:11" s="46" customFormat="1" ht="18.600000000000001" customHeight="1" x14ac:dyDescent="0.25">
      <c r="A21" s="44" t="s">
        <v>119</v>
      </c>
      <c r="B21" s="45"/>
      <c r="C21" s="55" t="s">
        <v>72</v>
      </c>
      <c r="D21" s="59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7">
        <v>0</v>
      </c>
    </row>
    <row r="22" spans="1:11" s="46" customFormat="1" ht="14.4" customHeight="1" x14ac:dyDescent="0.25">
      <c r="A22" s="44" t="s">
        <v>118</v>
      </c>
      <c r="B22" s="45"/>
      <c r="C22" s="55" t="s">
        <v>72</v>
      </c>
      <c r="D22" s="59">
        <f>E22+J22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7">
        <v>0</v>
      </c>
    </row>
    <row r="23" spans="1:11" s="46" customFormat="1" ht="30.6" customHeight="1" x14ac:dyDescent="0.25">
      <c r="A23" s="76" t="s">
        <v>141</v>
      </c>
      <c r="B23" s="45"/>
      <c r="C23" s="55" t="s">
        <v>72</v>
      </c>
      <c r="D23" s="59">
        <f>E23+G23+J23</f>
        <v>1000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1000</v>
      </c>
      <c r="K23" s="57">
        <v>0</v>
      </c>
    </row>
    <row r="24" spans="1:11" s="46" customFormat="1" ht="13.2" x14ac:dyDescent="0.25">
      <c r="A24" s="44" t="s">
        <v>78</v>
      </c>
      <c r="B24" s="45"/>
      <c r="C24" s="55" t="s">
        <v>79</v>
      </c>
      <c r="D24" s="59">
        <v>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57">
        <v>0</v>
      </c>
    </row>
    <row r="25" spans="1:11" s="46" customFormat="1" ht="27" customHeight="1" x14ac:dyDescent="0.25">
      <c r="A25" s="44" t="s">
        <v>138</v>
      </c>
      <c r="B25" s="45"/>
      <c r="C25" s="55" t="s">
        <v>77</v>
      </c>
      <c r="D25" s="59"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7">
        <v>0</v>
      </c>
    </row>
    <row r="26" spans="1:11" s="46" customFormat="1" ht="13.2" x14ac:dyDescent="0.25">
      <c r="A26" s="44" t="s">
        <v>78</v>
      </c>
      <c r="B26" s="45"/>
      <c r="C26" s="55" t="s">
        <v>80</v>
      </c>
      <c r="D26" s="59">
        <f>E26</f>
        <v>0</v>
      </c>
      <c r="E26" s="65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7">
        <v>0</v>
      </c>
    </row>
    <row r="27" spans="1:11" s="46" customFormat="1" ht="13.2" x14ac:dyDescent="0.25">
      <c r="A27" s="44" t="s">
        <v>139</v>
      </c>
      <c r="B27" s="45"/>
      <c r="C27" s="55" t="s">
        <v>81</v>
      </c>
      <c r="D27" s="59">
        <f>E27+J27</f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7">
        <v>0</v>
      </c>
    </row>
    <row r="28" spans="1:11" s="46" customFormat="1" ht="13.2" x14ac:dyDescent="0.25">
      <c r="A28" s="44" t="s">
        <v>83</v>
      </c>
      <c r="B28" s="45" t="s">
        <v>122</v>
      </c>
      <c r="C28" s="55"/>
      <c r="D28" s="59">
        <f>E28+G28+J28</f>
        <v>0</v>
      </c>
      <c r="E28" s="65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57">
        <v>0</v>
      </c>
    </row>
    <row r="29" spans="1:11" s="46" customFormat="1" ht="13.8" thickBot="1" x14ac:dyDescent="0.3">
      <c r="A29" s="33" t="s">
        <v>84</v>
      </c>
      <c r="B29" s="34" t="s">
        <v>85</v>
      </c>
      <c r="C29" s="54"/>
      <c r="D29" s="60"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8">
        <v>0</v>
      </c>
    </row>
    <row r="31" spans="1:11" ht="12.75" customHeight="1" x14ac:dyDescent="0.25">
      <c r="D31" s="72">
        <f>D23</f>
        <v>1000</v>
      </c>
      <c r="J31" s="72">
        <f>J23</f>
        <v>1000</v>
      </c>
    </row>
  </sheetData>
  <mergeCells count="14">
    <mergeCell ref="J7:K7"/>
    <mergeCell ref="A2:J2"/>
    <mergeCell ref="A3:J3"/>
    <mergeCell ref="E7:E8"/>
    <mergeCell ref="F7:F8"/>
    <mergeCell ref="G7:G8"/>
    <mergeCell ref="H7:H8"/>
    <mergeCell ref="D6:D8"/>
    <mergeCell ref="A5:A8"/>
    <mergeCell ref="B5:B8"/>
    <mergeCell ref="C5:C8"/>
    <mergeCell ref="D5:K5"/>
    <mergeCell ref="E6:K6"/>
    <mergeCell ref="I7:I8"/>
  </mergeCells>
  <pageMargins left="0.7" right="0.7" top="0.75" bottom="0.75" header="0.3" footer="0.3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6" workbookViewId="0">
      <selection activeCell="D32" sqref="D32"/>
    </sheetView>
  </sheetViews>
  <sheetFormatPr defaultRowHeight="12.75" customHeight="1" x14ac:dyDescent="0.25"/>
  <cols>
    <col min="1" max="1" width="43.44140625" customWidth="1"/>
    <col min="2" max="2" width="8.33203125" customWidth="1"/>
    <col min="3" max="3" width="14.332031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16.5546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59</v>
      </c>
    </row>
    <row r="2" spans="1:11" ht="14.25" customHeight="1" x14ac:dyDescent="0.25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4.25" customHeight="1" x14ac:dyDescent="0.25">
      <c r="A3" s="78" t="s">
        <v>151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x14ac:dyDescent="0.25">
      <c r="A5" s="106" t="s">
        <v>41</v>
      </c>
      <c r="B5" s="106" t="s">
        <v>60</v>
      </c>
      <c r="C5" s="106" t="s">
        <v>61</v>
      </c>
      <c r="D5" s="109" t="s">
        <v>62</v>
      </c>
      <c r="E5" s="110"/>
      <c r="F5" s="110"/>
      <c r="G5" s="110"/>
      <c r="H5" s="110"/>
      <c r="I5" s="110"/>
      <c r="J5" s="110"/>
      <c r="K5" s="111"/>
    </row>
    <row r="6" spans="1:11" ht="12.75" customHeight="1" x14ac:dyDescent="0.25">
      <c r="A6" s="107"/>
      <c r="B6" s="107"/>
      <c r="C6" s="107"/>
      <c r="D6" s="112" t="s">
        <v>125</v>
      </c>
      <c r="E6" s="109" t="s">
        <v>64</v>
      </c>
      <c r="F6" s="110"/>
      <c r="G6" s="110"/>
      <c r="H6" s="110"/>
      <c r="I6" s="110"/>
      <c r="J6" s="110"/>
      <c r="K6" s="111"/>
    </row>
    <row r="7" spans="1:11" ht="12.75" customHeight="1" x14ac:dyDescent="0.25">
      <c r="A7" s="107"/>
      <c r="B7" s="107"/>
      <c r="C7" s="107"/>
      <c r="D7" s="113"/>
      <c r="E7" s="104" t="s">
        <v>65</v>
      </c>
      <c r="F7" s="104" t="s">
        <v>66</v>
      </c>
      <c r="G7" s="104" t="s">
        <v>67</v>
      </c>
      <c r="H7" s="104" t="s">
        <v>68</v>
      </c>
      <c r="I7" s="104" t="s">
        <v>69</v>
      </c>
      <c r="J7" s="115" t="s">
        <v>70</v>
      </c>
      <c r="K7" s="116"/>
    </row>
    <row r="8" spans="1:11" ht="134.25" customHeight="1" x14ac:dyDescent="0.25">
      <c r="A8" s="108"/>
      <c r="B8" s="108"/>
      <c r="C8" s="108"/>
      <c r="D8" s="114"/>
      <c r="E8" s="105"/>
      <c r="F8" s="105"/>
      <c r="G8" s="105"/>
      <c r="H8" s="105"/>
      <c r="I8" s="105"/>
      <c r="J8" s="64" t="s">
        <v>63</v>
      </c>
      <c r="K8" s="71" t="s">
        <v>71</v>
      </c>
    </row>
    <row r="9" spans="1:11" ht="12.75" customHeight="1" thickBot="1" x14ac:dyDescent="0.3">
      <c r="A9" s="71">
        <v>1</v>
      </c>
      <c r="B9" s="71">
        <v>2</v>
      </c>
      <c r="C9" s="71">
        <v>3</v>
      </c>
      <c r="D9" s="70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71">
        <v>10</v>
      </c>
    </row>
    <row r="10" spans="1:11" ht="13.2" x14ac:dyDescent="0.25">
      <c r="A10" s="33" t="s">
        <v>131</v>
      </c>
      <c r="B10" s="34"/>
      <c r="C10" s="54" t="s">
        <v>121</v>
      </c>
      <c r="D10" s="56">
        <f>J10</f>
        <v>1000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8">
        <v>0</v>
      </c>
    </row>
    <row r="11" spans="1:11" ht="43.2" customHeight="1" x14ac:dyDescent="0.25">
      <c r="A11" s="33" t="s">
        <v>123</v>
      </c>
      <c r="B11" s="34"/>
      <c r="C11" s="54" t="s">
        <v>121</v>
      </c>
      <c r="D11" s="59">
        <f>E11</f>
        <v>1346480</v>
      </c>
      <c r="E11" s="65">
        <v>1346480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8">
        <v>0</v>
      </c>
    </row>
    <row r="12" spans="1:11" ht="13.2" x14ac:dyDescent="0.25">
      <c r="A12" s="44" t="s">
        <v>132</v>
      </c>
      <c r="B12" s="45"/>
      <c r="C12" s="55" t="s">
        <v>82</v>
      </c>
      <c r="D12" s="59">
        <f>E12+J12</f>
        <v>1188901</v>
      </c>
      <c r="E12" s="65">
        <v>1188901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7">
        <v>0</v>
      </c>
    </row>
    <row r="13" spans="1:11" s="46" customFormat="1" ht="13.2" x14ac:dyDescent="0.25">
      <c r="A13" s="44" t="s">
        <v>74</v>
      </c>
      <c r="B13" s="45"/>
      <c r="C13" s="55" t="s">
        <v>75</v>
      </c>
      <c r="D13" s="59">
        <v>0</v>
      </c>
      <c r="E13" s="65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s="46" customFormat="1" ht="13.2" x14ac:dyDescent="0.25">
      <c r="A14" s="44" t="s">
        <v>74</v>
      </c>
      <c r="B14" s="45"/>
      <c r="C14" s="55" t="s">
        <v>76</v>
      </c>
      <c r="D14" s="59"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s="46" customFormat="1" ht="42.6" customHeight="1" x14ac:dyDescent="0.25">
      <c r="A15" s="44" t="s">
        <v>133</v>
      </c>
      <c r="B15" s="45"/>
      <c r="C15" s="55" t="s">
        <v>73</v>
      </c>
      <c r="D15" s="59">
        <f>E15+G15</f>
        <v>157579</v>
      </c>
      <c r="E15" s="65">
        <v>157579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7">
        <v>0</v>
      </c>
    </row>
    <row r="16" spans="1:11" s="46" customFormat="1" ht="13.2" x14ac:dyDescent="0.25">
      <c r="A16" s="44" t="s">
        <v>142</v>
      </c>
      <c r="B16" s="45"/>
      <c r="C16" s="55" t="s">
        <v>72</v>
      </c>
      <c r="D16" s="59">
        <f>E16+J16</f>
        <v>0</v>
      </c>
      <c r="E16" s="65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7">
        <v>0</v>
      </c>
    </row>
    <row r="17" spans="1:11" s="46" customFormat="1" ht="13.2" x14ac:dyDescent="0.25">
      <c r="A17" s="44" t="s">
        <v>135</v>
      </c>
      <c r="B17" s="45"/>
      <c r="C17" s="55" t="s">
        <v>72</v>
      </c>
      <c r="D17" s="59">
        <f>E17+G17+J17</f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7">
        <v>0</v>
      </c>
    </row>
    <row r="18" spans="1:11" s="46" customFormat="1" ht="13.2" x14ac:dyDescent="0.25">
      <c r="A18" s="44" t="s">
        <v>143</v>
      </c>
      <c r="B18" s="45"/>
      <c r="C18" s="55" t="s">
        <v>72</v>
      </c>
      <c r="D18" s="59">
        <f>E18+G18</f>
        <v>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7">
        <v>0</v>
      </c>
    </row>
    <row r="19" spans="1:11" s="46" customFormat="1" ht="26.4" x14ac:dyDescent="0.25">
      <c r="A19" s="33" t="s">
        <v>117</v>
      </c>
      <c r="B19" s="34"/>
      <c r="C19" s="54" t="s">
        <v>72</v>
      </c>
      <c r="D19" s="59"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8">
        <v>0</v>
      </c>
    </row>
    <row r="20" spans="1:11" s="46" customFormat="1" ht="17.399999999999999" customHeight="1" x14ac:dyDescent="0.25">
      <c r="A20" s="44" t="s">
        <v>137</v>
      </c>
      <c r="B20" s="45"/>
      <c r="C20" s="55" t="s">
        <v>72</v>
      </c>
      <c r="D20" s="59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7">
        <v>0</v>
      </c>
    </row>
    <row r="21" spans="1:11" s="46" customFormat="1" ht="13.2" x14ac:dyDescent="0.25">
      <c r="A21" s="44" t="s">
        <v>119</v>
      </c>
      <c r="B21" s="45"/>
      <c r="C21" s="55" t="s">
        <v>72</v>
      </c>
      <c r="D21" s="59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7">
        <v>0</v>
      </c>
    </row>
    <row r="22" spans="1:11" s="46" customFormat="1" ht="16.8" customHeight="1" x14ac:dyDescent="0.25">
      <c r="A22" s="44" t="s">
        <v>118</v>
      </c>
      <c r="B22" s="45"/>
      <c r="C22" s="55" t="s">
        <v>72</v>
      </c>
      <c r="D22" s="59">
        <f>E22+J22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7">
        <v>0</v>
      </c>
    </row>
    <row r="23" spans="1:11" s="46" customFormat="1" ht="26.4" x14ac:dyDescent="0.25">
      <c r="A23" s="76" t="s">
        <v>141</v>
      </c>
      <c r="B23" s="45"/>
      <c r="C23" s="55" t="s">
        <v>72</v>
      </c>
      <c r="D23" s="59">
        <f>E23+G23+J23</f>
        <v>1000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1000</v>
      </c>
      <c r="K23" s="57">
        <v>0</v>
      </c>
    </row>
    <row r="24" spans="1:11" s="46" customFormat="1" ht="13.2" x14ac:dyDescent="0.25">
      <c r="A24" s="44" t="s">
        <v>78</v>
      </c>
      <c r="B24" s="45"/>
      <c r="C24" s="55" t="s">
        <v>79</v>
      </c>
      <c r="D24" s="59">
        <v>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57">
        <v>0</v>
      </c>
    </row>
    <row r="25" spans="1:11" s="46" customFormat="1" ht="26.4" x14ac:dyDescent="0.25">
      <c r="A25" s="44" t="s">
        <v>138</v>
      </c>
      <c r="B25" s="45"/>
      <c r="C25" s="55" t="s">
        <v>77</v>
      </c>
      <c r="D25" s="59"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7">
        <v>0</v>
      </c>
    </row>
    <row r="26" spans="1:11" s="46" customFormat="1" ht="13.2" x14ac:dyDescent="0.25">
      <c r="A26" s="44" t="s">
        <v>78</v>
      </c>
      <c r="B26" s="45"/>
      <c r="C26" s="55" t="s">
        <v>80</v>
      </c>
      <c r="D26" s="59">
        <f>E26</f>
        <v>0</v>
      </c>
      <c r="E26" s="65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7">
        <v>0</v>
      </c>
    </row>
    <row r="27" spans="1:11" s="46" customFormat="1" ht="13.2" x14ac:dyDescent="0.25">
      <c r="A27" s="44" t="s">
        <v>139</v>
      </c>
      <c r="B27" s="45"/>
      <c r="C27" s="55" t="s">
        <v>81</v>
      </c>
      <c r="D27" s="59">
        <f>E27+J27</f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7">
        <v>0</v>
      </c>
    </row>
    <row r="28" spans="1:11" s="46" customFormat="1" ht="13.2" x14ac:dyDescent="0.25">
      <c r="A28" s="44" t="s">
        <v>83</v>
      </c>
      <c r="B28" s="45" t="s">
        <v>122</v>
      </c>
      <c r="C28" s="55"/>
      <c r="D28" s="59">
        <f>E28+G28+J28</f>
        <v>0</v>
      </c>
      <c r="E28" s="65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57">
        <v>0</v>
      </c>
    </row>
    <row r="29" spans="1:11" s="46" customFormat="1" ht="13.8" thickBot="1" x14ac:dyDescent="0.3">
      <c r="A29" s="33" t="s">
        <v>84</v>
      </c>
      <c r="B29" s="34" t="s">
        <v>85</v>
      </c>
      <c r="C29" s="54"/>
      <c r="D29" s="60"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8">
        <v>0</v>
      </c>
    </row>
    <row r="31" spans="1:11" ht="12.75" customHeight="1" x14ac:dyDescent="0.25">
      <c r="D31" s="61">
        <f>D23</f>
        <v>1000</v>
      </c>
      <c r="J31" s="61">
        <f>J23</f>
        <v>1000</v>
      </c>
    </row>
  </sheetData>
  <mergeCells count="14">
    <mergeCell ref="J7:K7"/>
    <mergeCell ref="F7:F8"/>
    <mergeCell ref="G7:G8"/>
    <mergeCell ref="H7:H8"/>
    <mergeCell ref="A2:J2"/>
    <mergeCell ref="A3:J3"/>
    <mergeCell ref="E7:E8"/>
    <mergeCell ref="D6:D8"/>
    <mergeCell ref="A5:A8"/>
    <mergeCell ref="B5:B8"/>
    <mergeCell ref="C5:C8"/>
    <mergeCell ref="D5:K5"/>
    <mergeCell ref="E6:K6"/>
    <mergeCell ref="I7:I8"/>
  </mergeCells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G10" sqref="G10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86</v>
      </c>
    </row>
    <row r="2" spans="1:12" ht="26.25" customHeight="1" x14ac:dyDescent="0.25">
      <c r="A2" s="117" t="s">
        <v>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2" ht="14.25" customHeight="1" x14ac:dyDescent="0.25">
      <c r="A3" s="78" t="s">
        <v>151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18" t="s">
        <v>41</v>
      </c>
      <c r="B5" s="118" t="s">
        <v>60</v>
      </c>
      <c r="C5" s="118" t="s">
        <v>88</v>
      </c>
      <c r="D5" s="119" t="s">
        <v>89</v>
      </c>
      <c r="E5" s="119"/>
      <c r="F5" s="119"/>
      <c r="G5" s="119"/>
      <c r="H5" s="119"/>
      <c r="I5" s="119"/>
      <c r="J5" s="119"/>
      <c r="K5" s="119"/>
      <c r="L5" s="119"/>
    </row>
    <row r="6" spans="1:12" ht="15.45" customHeight="1" x14ac:dyDescent="0.25">
      <c r="A6" s="118"/>
      <c r="B6" s="118"/>
      <c r="C6" s="118"/>
      <c r="D6" s="118" t="s">
        <v>90</v>
      </c>
      <c r="E6" s="118"/>
      <c r="F6" s="118"/>
      <c r="G6" s="119" t="s">
        <v>64</v>
      </c>
      <c r="H6" s="119"/>
      <c r="I6" s="119"/>
      <c r="J6" s="119"/>
      <c r="K6" s="119"/>
      <c r="L6" s="119"/>
    </row>
    <row r="7" spans="1:12" ht="92.25" customHeight="1" x14ac:dyDescent="0.25">
      <c r="A7" s="118"/>
      <c r="B7" s="118"/>
      <c r="C7" s="118"/>
      <c r="D7" s="118"/>
      <c r="E7" s="118"/>
      <c r="F7" s="118"/>
      <c r="G7" s="119" t="s">
        <v>91</v>
      </c>
      <c r="H7" s="119"/>
      <c r="I7" s="119"/>
      <c r="J7" s="119" t="s">
        <v>92</v>
      </c>
      <c r="K7" s="119"/>
      <c r="L7" s="119"/>
    </row>
    <row r="8" spans="1:12" ht="66.900000000000006" customHeight="1" x14ac:dyDescent="0.25">
      <c r="A8" s="118"/>
      <c r="B8" s="118"/>
      <c r="C8" s="118"/>
      <c r="D8" s="29" t="s">
        <v>127</v>
      </c>
      <c r="E8" s="29" t="s">
        <v>128</v>
      </c>
      <c r="F8" s="29" t="s">
        <v>129</v>
      </c>
      <c r="G8" s="71" t="s">
        <v>127</v>
      </c>
      <c r="H8" s="71" t="s">
        <v>128</v>
      </c>
      <c r="I8" s="71" t="s">
        <v>129</v>
      </c>
      <c r="J8" s="71" t="s">
        <v>127</v>
      </c>
      <c r="K8" s="71" t="s">
        <v>128</v>
      </c>
      <c r="L8" s="71" t="s">
        <v>129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93</v>
      </c>
      <c r="B10" s="34"/>
      <c r="C10" s="34" t="s">
        <v>126</v>
      </c>
      <c r="D10" s="58">
        <f>G10</f>
        <v>17279.13</v>
      </c>
      <c r="E10" s="58">
        <v>0</v>
      </c>
      <c r="F10" s="58">
        <v>0</v>
      </c>
      <c r="G10" s="58">
        <v>17279.13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</row>
    <row r="11" spans="1:12" ht="39.6" x14ac:dyDescent="0.25">
      <c r="A11" s="33" t="s">
        <v>94</v>
      </c>
      <c r="B11" s="34"/>
      <c r="C11" s="34" t="s">
        <v>126</v>
      </c>
      <c r="D11" s="57">
        <f>G11</f>
        <v>501643.9</v>
      </c>
      <c r="E11" s="57">
        <f>H11</f>
        <v>1000</v>
      </c>
      <c r="F11" s="57">
        <f>I11</f>
        <v>1000</v>
      </c>
      <c r="G11" s="57">
        <v>501643.9</v>
      </c>
      <c r="H11" s="58">
        <v>1000</v>
      </c>
      <c r="I11" s="58">
        <v>1000</v>
      </c>
      <c r="J11" s="58">
        <v>0</v>
      </c>
      <c r="K11" s="58">
        <v>0</v>
      </c>
      <c r="L11" s="58">
        <v>0</v>
      </c>
    </row>
    <row r="12" spans="1:12" ht="39.6" x14ac:dyDescent="0.25">
      <c r="A12" s="33" t="s">
        <v>95</v>
      </c>
      <c r="B12" s="34"/>
      <c r="C12" s="34" t="s">
        <v>126</v>
      </c>
      <c r="D12" s="57">
        <f t="shared" ref="D12:I12" si="0">D11-D10</f>
        <v>484364.77</v>
      </c>
      <c r="E12" s="57">
        <f t="shared" si="0"/>
        <v>1000</v>
      </c>
      <c r="F12" s="57">
        <f t="shared" si="0"/>
        <v>1000</v>
      </c>
      <c r="G12" s="57">
        <f t="shared" si="0"/>
        <v>484364.77</v>
      </c>
      <c r="H12" s="57">
        <f t="shared" si="0"/>
        <v>1000</v>
      </c>
      <c r="I12" s="57">
        <f t="shared" si="0"/>
        <v>1000</v>
      </c>
      <c r="J12" s="58">
        <v>0</v>
      </c>
      <c r="K12" s="58">
        <v>0</v>
      </c>
      <c r="L12" s="58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96</v>
      </c>
    </row>
    <row r="2" spans="1:3" ht="14.25" customHeight="1" x14ac:dyDescent="0.25">
      <c r="A2" s="78" t="s">
        <v>97</v>
      </c>
      <c r="B2" s="78"/>
      <c r="C2" s="78"/>
    </row>
    <row r="3" spans="1:3" ht="14.25" customHeight="1" x14ac:dyDescent="0.25">
      <c r="A3" s="78" t="s">
        <v>14</v>
      </c>
      <c r="B3" s="78"/>
      <c r="C3" s="78"/>
    </row>
    <row r="4" spans="1:3" ht="14.25" customHeight="1" x14ac:dyDescent="0.25">
      <c r="A4" s="78" t="s">
        <v>151</v>
      </c>
      <c r="B4" s="78"/>
      <c r="C4" s="78"/>
    </row>
    <row r="5" spans="1:3" ht="14.25" customHeight="1" x14ac:dyDescent="0.25">
      <c r="A5" s="78" t="s">
        <v>98</v>
      </c>
      <c r="B5" s="78"/>
      <c r="C5" s="78"/>
    </row>
    <row r="6" spans="1:3" ht="12.75" customHeight="1" x14ac:dyDescent="0.25">
      <c r="A6" s="36"/>
      <c r="B6" s="36"/>
    </row>
    <row r="7" spans="1:3" ht="25.5" customHeight="1" x14ac:dyDescent="0.25">
      <c r="A7" s="29" t="s">
        <v>41</v>
      </c>
      <c r="B7" s="29" t="s">
        <v>60</v>
      </c>
      <c r="C7" s="29" t="s">
        <v>99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83</v>
      </c>
      <c r="B9" s="37" t="s">
        <v>100</v>
      </c>
      <c r="C9" s="35">
        <v>0</v>
      </c>
    </row>
    <row r="10" spans="1:3" ht="12.75" customHeight="1" x14ac:dyDescent="0.25">
      <c r="A10" s="31" t="s">
        <v>84</v>
      </c>
      <c r="B10" s="37" t="s">
        <v>101</v>
      </c>
      <c r="C10" s="35">
        <v>0</v>
      </c>
    </row>
    <row r="11" spans="1:3" ht="12.75" customHeight="1" x14ac:dyDescent="0.25">
      <c r="A11" s="31" t="s">
        <v>102</v>
      </c>
      <c r="B11" s="37" t="s">
        <v>103</v>
      </c>
      <c r="C11" s="35">
        <v>0</v>
      </c>
    </row>
    <row r="12" spans="1:3" ht="13.2" x14ac:dyDescent="0.25">
      <c r="A12" s="31" t="s">
        <v>104</v>
      </c>
      <c r="B12" s="37"/>
      <c r="C12" s="35">
        <v>0</v>
      </c>
    </row>
    <row r="13" spans="1:3" ht="12.75" customHeight="1" x14ac:dyDescent="0.25">
      <c r="A13" s="31" t="s">
        <v>105</v>
      </c>
      <c r="B13" s="37" t="s">
        <v>106</v>
      </c>
      <c r="C13" s="35">
        <v>0</v>
      </c>
    </row>
    <row r="14" spans="1:3" ht="13.2" x14ac:dyDescent="0.25">
      <c r="A14" s="31" t="s">
        <v>107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108</v>
      </c>
    </row>
    <row r="17" spans="1:3" ht="14.25" customHeight="1" x14ac:dyDescent="0.25">
      <c r="A17" s="120" t="s">
        <v>109</v>
      </c>
      <c r="B17" s="120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41</v>
      </c>
      <c r="B19" s="29" t="s">
        <v>60</v>
      </c>
      <c r="C19" s="29" t="s">
        <v>110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111</v>
      </c>
      <c r="B21" s="37" t="s">
        <v>100</v>
      </c>
      <c r="C21" s="32"/>
    </row>
    <row r="22" spans="1:3" ht="63.75" customHeight="1" x14ac:dyDescent="0.25">
      <c r="A22" s="31" t="s">
        <v>112</v>
      </c>
      <c r="B22" s="37" t="s">
        <v>101</v>
      </c>
      <c r="C22" s="32"/>
    </row>
    <row r="23" spans="1:3" ht="25.5" customHeight="1" x14ac:dyDescent="0.25">
      <c r="A23" s="31" t="s">
        <v>113</v>
      </c>
      <c r="B23" s="37" t="s">
        <v>103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ФХД (стр.1)</vt:lpstr>
      <vt:lpstr>ФХД (стр.2)</vt:lpstr>
      <vt:lpstr>ФХД 2019</vt:lpstr>
      <vt:lpstr>ФХД 2020</vt:lpstr>
      <vt:lpstr>ФХД 2021</vt:lpstr>
      <vt:lpstr>ФХД (стр.5)</vt:lpstr>
      <vt:lpstr>ФХД (стр.6)</vt:lpstr>
      <vt:lpstr>'ФХД (стр.1)'!IS_DOCUMENT</vt:lpstr>
      <vt:lpstr>'ФХД (стр.2)'!IS_DOCUMENT</vt:lpstr>
      <vt:lpstr>'ФХД (стр.5)'!IS_DOCUMENT</vt:lpstr>
      <vt:lpstr>'ФХД (стр.6)'!IS_DOCUMENT</vt:lpstr>
      <vt:lpstr>'ФХД 2019'!IS_DOCUMENT</vt:lpstr>
      <vt:lpstr>'ФХД 2020'!IS_DOCUMENT</vt:lpstr>
      <vt:lpstr>'ФХД (стр.1)'!LAST_CELL</vt:lpstr>
      <vt:lpstr>'ФХД (стр.2)'!LAST_CELL</vt:lpstr>
      <vt:lpstr>'ФХД (стр.5)'!LAST_CELL</vt:lpstr>
      <vt:lpstr>'ФХД (стр.6)'!LAST_CELL</vt:lpstr>
      <vt:lpstr>'ФХД 2019'!LAST_CELL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2019-07-12T05:50:35Z</cp:lastPrinted>
  <dcterms:created xsi:type="dcterms:W3CDTF">2017-09-07T08:14:34Z</dcterms:created>
  <dcterms:modified xsi:type="dcterms:W3CDTF">2019-09-30T11:22:49Z</dcterms:modified>
</cp:coreProperties>
</file>